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22335" windowHeight="10170"/>
  </bookViews>
  <sheets>
    <sheet name="Feuille 1" sheetId="2" r:id="rId1"/>
  </sheets>
  <calcPr calcId="124519"/>
</workbook>
</file>

<file path=xl/calcChain.xml><?xml version="1.0" encoding="utf-8"?>
<calcChain xmlns="http://schemas.openxmlformats.org/spreadsheetml/2006/main">
  <c r="E21" i="2"/>
  <c r="E22"/>
  <c r="E26"/>
  <c r="C26"/>
  <c r="E25"/>
  <c r="C25"/>
  <c r="E24"/>
  <c r="C24"/>
  <c r="E23"/>
  <c r="C23"/>
  <c r="C22"/>
  <c r="C21"/>
  <c r="E20"/>
  <c r="C20"/>
  <c r="E19"/>
  <c r="C19"/>
  <c r="E18"/>
  <c r="B5" s="1"/>
  <c r="C18"/>
  <c r="B12" l="1"/>
  <c r="B10"/>
  <c r="B8"/>
  <c r="B6"/>
  <c r="B4"/>
  <c r="B11"/>
  <c r="B9"/>
  <c r="B7"/>
</calcChain>
</file>

<file path=xl/sharedStrings.xml><?xml version="1.0" encoding="utf-8"?>
<sst xmlns="http://schemas.openxmlformats.org/spreadsheetml/2006/main" count="15" uniqueCount="15">
  <si>
    <t>X</t>
  </si>
  <si>
    <t>Y</t>
  </si>
  <si>
    <t>ELLIPSE</t>
  </si>
  <si>
    <t>AILE</t>
  </si>
  <si>
    <t>Reynolds</t>
  </si>
  <si>
    <t>CL</t>
  </si>
  <si>
    <t>Local Lift</t>
  </si>
  <si>
    <t>Profil</t>
  </si>
  <si>
    <t>Corde (mm)</t>
  </si>
  <si>
    <t>Vitesse (km/h)</t>
  </si>
  <si>
    <t>Alpha = 4,5°</t>
  </si>
  <si>
    <t>position des différentes par rapport à l'emplanture</t>
  </si>
  <si>
    <t xml:space="preserve">cordes correspondant aux postion défénies </t>
  </si>
  <si>
    <t>portance récupérer grâce à Xfoil (ou Xflr) sur le graphique Cl en fonction de Alpha</t>
  </si>
  <si>
    <t>vitesse de vol servant au calcul du nombre de Reynolds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</si>
</sst>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scatterChart>
        <c:scatterStyle val="smoothMarker"/>
        <c:ser>
          <c:idx val="0"/>
          <c:order val="0"/>
          <c:tx>
            <c:v>Elliptic</c:v>
          </c:tx>
          <c:marker>
            <c:symbol val="none"/>
          </c:marker>
          <c:xVal>
            <c:numRef>
              <c:f>'Feuille 1'!$A$4:$A$13</c:f>
              <c:numCache>
                <c:formatCode>General</c:formatCode>
                <c:ptCount val="10"/>
                <c:pt idx="0">
                  <c:v>0</c:v>
                </c:pt>
                <c:pt idx="1">
                  <c:v>215.75</c:v>
                </c:pt>
                <c:pt idx="2">
                  <c:v>406.11</c:v>
                </c:pt>
                <c:pt idx="3">
                  <c:v>554.15</c:v>
                </c:pt>
                <c:pt idx="4">
                  <c:v>655.09</c:v>
                </c:pt>
                <c:pt idx="5">
                  <c:v>714.5</c:v>
                </c:pt>
                <c:pt idx="6">
                  <c:v>734.75</c:v>
                </c:pt>
                <c:pt idx="7">
                  <c:v>748.08</c:v>
                </c:pt>
                <c:pt idx="8">
                  <c:v>753</c:v>
                </c:pt>
              </c:numCache>
            </c:numRef>
          </c:xVal>
          <c:yVal>
            <c:numRef>
              <c:f>'Feuille 1'!$B$4:$B$13</c:f>
              <c:numCache>
                <c:formatCode>General</c:formatCode>
                <c:ptCount val="10"/>
                <c:pt idx="0">
                  <c:v>0.81236842105263163</c:v>
                </c:pt>
                <c:pt idx="1">
                  <c:v>0.77830913270335622</c:v>
                </c:pt>
                <c:pt idx="2">
                  <c:v>0.68409477467798707</c:v>
                </c:pt>
                <c:pt idx="3">
                  <c:v>0.55002644156127289</c:v>
                </c:pt>
                <c:pt idx="4">
                  <c:v>0.40057771884146837</c:v>
                </c:pt>
                <c:pt idx="5">
                  <c:v>0.25643510392728219</c:v>
                </c:pt>
                <c:pt idx="6">
                  <c:v>0.17776836191247256</c:v>
                </c:pt>
                <c:pt idx="7">
                  <c:v>9.2713404152161713E-2</c:v>
                </c:pt>
                <c:pt idx="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Wing</c:v>
          </c:tx>
          <c:marker>
            <c:symbol val="none"/>
          </c:marker>
          <c:xVal>
            <c:numRef>
              <c:f>'Feuille 1'!$A$4:$A$13</c:f>
              <c:numCache>
                <c:formatCode>General</c:formatCode>
                <c:ptCount val="10"/>
                <c:pt idx="0">
                  <c:v>0</c:v>
                </c:pt>
                <c:pt idx="1">
                  <c:v>215.75</c:v>
                </c:pt>
                <c:pt idx="2">
                  <c:v>406.11</c:v>
                </c:pt>
                <c:pt idx="3">
                  <c:v>554.15</c:v>
                </c:pt>
                <c:pt idx="4">
                  <c:v>655.09</c:v>
                </c:pt>
                <c:pt idx="5">
                  <c:v>714.5</c:v>
                </c:pt>
                <c:pt idx="6">
                  <c:v>734.75</c:v>
                </c:pt>
                <c:pt idx="7">
                  <c:v>748.08</c:v>
                </c:pt>
                <c:pt idx="8">
                  <c:v>753</c:v>
                </c:pt>
              </c:numCache>
            </c:numRef>
          </c:xVal>
          <c:yVal>
            <c:numRef>
              <c:f>'Feuille 1'!$E$18:$E$27</c:f>
              <c:numCache>
                <c:formatCode>General</c:formatCode>
                <c:ptCount val="10"/>
                <c:pt idx="0">
                  <c:v>0.81236842105263163</c:v>
                </c:pt>
                <c:pt idx="1">
                  <c:v>0.77460842105263161</c:v>
                </c:pt>
                <c:pt idx="2">
                  <c:v>0.6804741447368422</c:v>
                </c:pt>
                <c:pt idx="3">
                  <c:v>0.55208953947368433</c:v>
                </c:pt>
                <c:pt idx="4">
                  <c:v>0.39925657894736843</c:v>
                </c:pt>
                <c:pt idx="5">
                  <c:v>0.25657894736842107</c:v>
                </c:pt>
                <c:pt idx="6">
                  <c:v>0.18071052631578946</c:v>
                </c:pt>
                <c:pt idx="7">
                  <c:v>8.1776315789473683E-2</c:v>
                </c:pt>
                <c:pt idx="8">
                  <c:v>1.9736842105263159E-3</c:v>
                </c:pt>
              </c:numCache>
            </c:numRef>
          </c:yVal>
          <c:smooth val="1"/>
        </c:ser>
        <c:axId val="74046464"/>
        <c:axId val="74056448"/>
      </c:scatterChart>
      <c:valAx>
        <c:axId val="74046464"/>
        <c:scaling>
          <c:orientation val="minMax"/>
        </c:scaling>
        <c:axPos val="b"/>
        <c:numFmt formatCode="General" sourceLinked="1"/>
        <c:tickLblPos val="nextTo"/>
        <c:crossAx val="74056448"/>
        <c:crosses val="autoZero"/>
        <c:crossBetween val="midCat"/>
      </c:valAx>
      <c:valAx>
        <c:axId val="74056448"/>
        <c:scaling>
          <c:orientation val="minMax"/>
        </c:scaling>
        <c:axPos val="l"/>
        <c:majorGridlines/>
        <c:numFmt formatCode="General" sourceLinked="1"/>
        <c:tickLblPos val="nextTo"/>
        <c:crossAx val="7404646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180974</xdr:colOff>
      <xdr:row>7</xdr:row>
      <xdr:rowOff>85725</xdr:rowOff>
    </xdr:from>
    <xdr:to>
      <xdr:col>22</xdr:col>
      <xdr:colOff>514350</xdr:colOff>
      <xdr:row>37</xdr:row>
      <xdr:rowOff>38099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D18" sqref="D18"/>
    </sheetView>
  </sheetViews>
  <sheetFormatPr baseColWidth="10" defaultRowHeight="15"/>
  <sheetData>
    <row r="1" spans="1:5" ht="15.75">
      <c r="A1" s="3" t="s">
        <v>2</v>
      </c>
    </row>
    <row r="3" spans="1:5">
      <c r="A3" s="2" t="s">
        <v>0</v>
      </c>
      <c r="B3" s="2" t="s">
        <v>1</v>
      </c>
    </row>
    <row r="4" spans="1:5">
      <c r="A4" s="6">
        <v>0</v>
      </c>
      <c r="B4">
        <f t="shared" ref="B4:B11" si="0">SQRT(1-POWER(A4/A$12,2))*E$18</f>
        <v>0.81236842105263163</v>
      </c>
      <c r="D4" s="6"/>
      <c r="E4" t="s">
        <v>11</v>
      </c>
    </row>
    <row r="5" spans="1:5">
      <c r="A5" s="6">
        <v>215.75</v>
      </c>
      <c r="B5">
        <f t="shared" si="0"/>
        <v>0.77830913270335622</v>
      </c>
      <c r="D5" s="7"/>
      <c r="E5" t="s">
        <v>12</v>
      </c>
    </row>
    <row r="6" spans="1:5">
      <c r="A6" s="6">
        <v>406.11</v>
      </c>
      <c r="B6">
        <f t="shared" si="0"/>
        <v>0.68409477467798707</v>
      </c>
      <c r="D6" s="8"/>
      <c r="E6" t="s">
        <v>13</v>
      </c>
    </row>
    <row r="7" spans="1:5">
      <c r="A7" s="6">
        <v>554.15</v>
      </c>
      <c r="B7">
        <f t="shared" si="0"/>
        <v>0.55002644156127289</v>
      </c>
      <c r="D7" s="9"/>
      <c r="E7" t="s">
        <v>14</v>
      </c>
    </row>
    <row r="8" spans="1:5">
      <c r="A8" s="6">
        <v>655.09</v>
      </c>
      <c r="B8">
        <f t="shared" si="0"/>
        <v>0.40057771884146837</v>
      </c>
    </row>
    <row r="9" spans="1:5">
      <c r="A9" s="6">
        <v>714.5</v>
      </c>
      <c r="B9">
        <f t="shared" si="0"/>
        <v>0.25643510392728219</v>
      </c>
    </row>
    <row r="10" spans="1:5">
      <c r="A10" s="6">
        <v>734.75</v>
      </c>
      <c r="B10">
        <f t="shared" si="0"/>
        <v>0.17776836191247256</v>
      </c>
    </row>
    <row r="11" spans="1:5">
      <c r="A11" s="6">
        <v>748.08</v>
      </c>
      <c r="B11">
        <f t="shared" si="0"/>
        <v>9.2713404152161713E-2</v>
      </c>
    </row>
    <row r="12" spans="1:5">
      <c r="A12" s="6">
        <v>753</v>
      </c>
      <c r="B12">
        <f>SQRT(1-POWER(A12/A$12,2))*E$18</f>
        <v>0</v>
      </c>
    </row>
    <row r="15" spans="1:5" ht="15.75">
      <c r="A15" s="4" t="s">
        <v>3</v>
      </c>
    </row>
    <row r="17" spans="1:5">
      <c r="A17" s="2" t="s">
        <v>7</v>
      </c>
      <c r="B17" s="2" t="s">
        <v>8</v>
      </c>
      <c r="C17" s="2" t="s">
        <v>4</v>
      </c>
      <c r="D17" s="2" t="s">
        <v>5</v>
      </c>
      <c r="E17" s="2" t="s">
        <v>6</v>
      </c>
    </row>
    <row r="18" spans="1:5">
      <c r="B18" s="7">
        <v>180</v>
      </c>
      <c r="C18" s="5">
        <f>((A$30/3.6)*B18/1000)/0.0000145</f>
        <v>68965.517241379304</v>
      </c>
      <c r="D18" s="8">
        <v>0.68600000000000005</v>
      </c>
      <c r="E18">
        <f>B18*D18/152</f>
        <v>0.81236842105263163</v>
      </c>
    </row>
    <row r="19" spans="1:5">
      <c r="B19" s="7">
        <v>172.64</v>
      </c>
      <c r="C19" s="5">
        <f t="shared" ref="C19:C26" si="1">((A$30/3.6)*B19/1000)/0.0000145</f>
        <v>66145.593869731791</v>
      </c>
      <c r="D19" s="8">
        <v>0.68200000000000005</v>
      </c>
      <c r="E19">
        <f t="shared" ref="E19:E26" si="2">B19*D19/152</f>
        <v>0.77460842105263161</v>
      </c>
    </row>
    <row r="20" spans="1:5">
      <c r="B20" s="7">
        <v>152.33000000000001</v>
      </c>
      <c r="C20" s="5">
        <f t="shared" si="1"/>
        <v>58363.984674329506</v>
      </c>
      <c r="D20" s="8">
        <v>0.67900000000000005</v>
      </c>
      <c r="E20">
        <f t="shared" si="2"/>
        <v>0.6804741447368422</v>
      </c>
    </row>
    <row r="21" spans="1:5">
      <c r="B21" s="7">
        <v>123.59</v>
      </c>
      <c r="C21" s="5">
        <f t="shared" si="1"/>
        <v>47352.490421455936</v>
      </c>
      <c r="D21" s="8">
        <v>0.67900000000000005</v>
      </c>
      <c r="E21">
        <f>(B21*D21)/152</f>
        <v>0.55208953947368433</v>
      </c>
    </row>
    <row r="22" spans="1:5">
      <c r="B22" s="7">
        <v>91.95</v>
      </c>
      <c r="C22" s="5">
        <f t="shared" si="1"/>
        <v>35229.885057471263</v>
      </c>
      <c r="D22" s="8">
        <v>0.66</v>
      </c>
      <c r="E22">
        <f>(B22*D22)/152</f>
        <v>0.39925657894736843</v>
      </c>
    </row>
    <row r="23" spans="1:5">
      <c r="B23" s="7">
        <v>78</v>
      </c>
      <c r="C23" s="5">
        <f t="shared" si="1"/>
        <v>29885.057471264365</v>
      </c>
      <c r="D23" s="8">
        <v>0.5</v>
      </c>
      <c r="E23">
        <f t="shared" si="2"/>
        <v>0.25657894736842107</v>
      </c>
    </row>
    <row r="24" spans="1:5">
      <c r="B24" s="7">
        <v>45.78</v>
      </c>
      <c r="C24" s="5">
        <f t="shared" si="1"/>
        <v>17540.229885057473</v>
      </c>
      <c r="D24" s="8">
        <v>0.6</v>
      </c>
      <c r="E24">
        <f t="shared" si="2"/>
        <v>0.18071052631578946</v>
      </c>
    </row>
    <row r="25" spans="1:5">
      <c r="B25" s="7">
        <v>24.86</v>
      </c>
      <c r="C25" s="5">
        <f t="shared" si="1"/>
        <v>9524.9042145593867</v>
      </c>
      <c r="D25" s="8">
        <v>0.5</v>
      </c>
      <c r="E25">
        <f t="shared" si="2"/>
        <v>8.1776315789473683E-2</v>
      </c>
    </row>
    <row r="26" spans="1:5">
      <c r="B26" s="7">
        <v>1</v>
      </c>
      <c r="C26" s="5">
        <f t="shared" si="1"/>
        <v>383.14176245210729</v>
      </c>
      <c r="D26" s="8">
        <v>0.3</v>
      </c>
      <c r="E26">
        <f t="shared" si="2"/>
        <v>1.9736842105263159E-3</v>
      </c>
    </row>
    <row r="27" spans="1:5">
      <c r="C27" s="5"/>
    </row>
    <row r="29" spans="1:5">
      <c r="A29" s="1" t="s">
        <v>9</v>
      </c>
      <c r="C29" s="1" t="s">
        <v>10</v>
      </c>
    </row>
    <row r="30" spans="1:5">
      <c r="A30" s="9">
        <v>20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Anthony</cp:lastModifiedBy>
  <dcterms:created xsi:type="dcterms:W3CDTF">2009-04-26T17:42:20Z</dcterms:created>
  <dcterms:modified xsi:type="dcterms:W3CDTF">2009-07-14T16:19:09Z</dcterms:modified>
</cp:coreProperties>
</file>